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APS Live\APS_Current\Forms &amp; Calculation Aids\"/>
    </mc:Choice>
  </mc:AlternateContent>
  <xr:revisionPtr revIDLastSave="0" documentId="13_ncr:1_{3D3FAA0D-844D-43EA-AC78-761532CE3F01}" xr6:coauthVersionLast="47" xr6:coauthVersionMax="47" xr10:uidLastSave="{00000000-0000-0000-0000-000000000000}"/>
  <bookViews>
    <workbookView xWindow="-120" yWindow="-120" windowWidth="29040" windowHeight="15840" xr2:uid="{64FBB42A-F7C6-40A6-A3E3-0DB97483D584}"/>
  </bookViews>
  <sheets>
    <sheet name="Sheet1" sheetId="1" r:id="rId1"/>
  </sheets>
  <calcPr calcId="191029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1" i="1" l="1"/>
  <c r="C10" i="1"/>
  <c r="C9" i="1"/>
  <c r="C8" i="1"/>
  <c r="G11" i="1" l="1"/>
  <c r="G10" i="1"/>
  <c r="G7" i="1"/>
  <c r="G9" i="1"/>
  <c r="G8" i="1"/>
  <c r="G12" i="1" l="1"/>
  <c r="G14" i="1" s="1"/>
</calcChain>
</file>

<file path=xl/sharedStrings.xml><?xml version="1.0" encoding="utf-8"?>
<sst xmlns="http://schemas.openxmlformats.org/spreadsheetml/2006/main" count="16" uniqueCount="16">
  <si>
    <t>1-10</t>
  </si>
  <si>
    <t>11-25</t>
  </si>
  <si>
    <t>101-200</t>
  </si>
  <si>
    <t>201+</t>
  </si>
  <si>
    <t>26-100</t>
  </si>
  <si>
    <t>Price/payslip</t>
  </si>
  <si>
    <t>Price</t>
  </si>
  <si>
    <t>Bands</t>
  </si>
  <si>
    <t>Price/</t>
  </si>
  <si>
    <t>Payslip</t>
  </si>
  <si>
    <t>Discount</t>
  </si>
  <si>
    <t>Total fee/payroll excl VAT</t>
  </si>
  <si>
    <t>Payroll Processing Price/Payslip</t>
  </si>
  <si>
    <t>All prices + VAT</t>
  </si>
  <si>
    <t>Please enter the number of payslips per pay period in the yellow box and press enter</t>
  </si>
  <si>
    <t>Payslips/pay 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</si>
</sst>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£&quot;#,##0.00"/>
    <numFmt numFmtId="165" formatCode="0.0%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49" fontId="0" fillId="0" borderId="0" xfId="0" applyNumberFormat="1"/>
    <xf numFmtId="164" fontId="0" fillId="0" borderId="0" xfId="0" applyNumberFormat="1"/>
    <xf numFmtId="9" fontId="0" fillId="0" borderId="0" xfId="0" applyNumberFormat="1"/>
    <xf numFmtId="165" fontId="0" fillId="0" borderId="0" xfId="0" applyNumberFormat="1"/>
    <xf numFmtId="0" fontId="0" fillId="0" borderId="0" xfId="0" applyAlignment="1">
      <alignment horizontal="right"/>
    </xf>
    <xf numFmtId="164" fontId="1" fillId="0" borderId="1" xfId="0" applyNumberFormat="1" applyFont="1" applyBorder="1"/>
    <xf numFmtId="49" fontId="1" fillId="0" borderId="0" xfId="0" applyNumberFormat="1" applyFont="1"/>
    <xf numFmtId="0" fontId="1" fillId="2" borderId="1" xfId="0" applyFont="1" applyFill="1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199371-D0E7-4CCC-A03B-1193EB610943}">
  <dimension ref="B1:G16"/>
  <sheetViews>
    <sheetView tabSelected="1" workbookViewId="0">
      <selection activeCell="G6" sqref="G6"/>
    </sheetView>
  </sheetViews>
  <sheetFormatPr defaultRowHeight="15" x14ac:dyDescent="0.25"/>
  <cols>
    <col min="2" max="2" width="9.140625" style="1"/>
    <col min="3" max="3" width="9.140625" style="2"/>
  </cols>
  <sheetData>
    <row r="1" spans="2:7" x14ac:dyDescent="0.25">
      <c r="B1" s="7" t="s">
        <v>12</v>
      </c>
    </row>
    <row r="3" spans="2:7" x14ac:dyDescent="0.25">
      <c r="B3" s="1" t="s">
        <v>14</v>
      </c>
    </row>
    <row r="5" spans="2:7" ht="15.75" thickBot="1" x14ac:dyDescent="0.3">
      <c r="B5" s="1" t="s">
        <v>6</v>
      </c>
      <c r="C5" s="2" t="s">
        <v>8</v>
      </c>
    </row>
    <row r="6" spans="2:7" ht="15.75" thickBot="1" x14ac:dyDescent="0.3">
      <c r="B6" t="s">
        <v>7</v>
      </c>
      <c r="C6" s="2" t="s">
        <v>9</v>
      </c>
      <c r="D6" t="s">
        <v>10</v>
      </c>
      <c r="F6" s="5" t="s">
        <v>15</v>
      </c>
      <c r="G6" s="8">
        <v>11</v>
      </c>
    </row>
    <row r="7" spans="2:7" x14ac:dyDescent="0.25">
      <c r="B7" s="1" t="s">
        <v>0</v>
      </c>
      <c r="C7" s="2">
        <v>3.9</v>
      </c>
      <c r="G7" s="2">
        <f>IF(G6&gt;10, C7*10, G6*C7)</f>
        <v>39</v>
      </c>
    </row>
    <row r="8" spans="2:7" x14ac:dyDescent="0.25">
      <c r="B8" s="1" t="s">
        <v>1</v>
      </c>
      <c r="C8" s="2">
        <f>C7-(C7*12.5%)</f>
        <v>3.41</v>
      </c>
      <c r="D8" s="4">
        <v>0.125</v>
      </c>
      <c r="G8" s="2">
        <f>IF(G6&gt;25,C8*15,IF(G6&gt;10, (G6-10)*C8,0))</f>
        <v>3.41</v>
      </c>
    </row>
    <row r="9" spans="2:7" x14ac:dyDescent="0.25">
      <c r="B9" s="1" t="s">
        <v>4</v>
      </c>
      <c r="C9" s="2">
        <f>C7-(C7*25%)</f>
        <v>2.93</v>
      </c>
      <c r="D9" s="3">
        <v>0.25</v>
      </c>
      <c r="G9" s="2">
        <f>IF(G6&gt;100,C9*75,IF(G6&gt;25,(G6-25)*C9,0))</f>
        <v>0</v>
      </c>
    </row>
    <row r="10" spans="2:7" x14ac:dyDescent="0.25">
      <c r="B10" s="1" t="s">
        <v>2</v>
      </c>
      <c r="C10" s="2">
        <f>C7-(C7*75%)</f>
        <v>0.98</v>
      </c>
      <c r="D10" s="3">
        <v>0.75</v>
      </c>
      <c r="G10" s="2">
        <f>IF(G6&gt;200, C10*100,IF(G6&gt;100,(G6-100)*C10,0))</f>
        <v>0</v>
      </c>
    </row>
    <row r="11" spans="2:7" ht="15.75" thickBot="1" x14ac:dyDescent="0.3">
      <c r="B11" s="1" t="s">
        <v>3</v>
      </c>
      <c r="C11" s="2">
        <f>C7-(C7*85%)</f>
        <v>0.59</v>
      </c>
      <c r="D11" s="3">
        <v>0.83</v>
      </c>
      <c r="G11" s="2">
        <f>IF(G6&gt;200,(G6-200)*C11,0)</f>
        <v>0</v>
      </c>
    </row>
    <row r="12" spans="2:7" ht="15.75" thickBot="1" x14ac:dyDescent="0.3">
      <c r="F12" s="5" t="s">
        <v>11</v>
      </c>
      <c r="G12" s="6">
        <f>SUM(G7:G11)</f>
        <v>42.41</v>
      </c>
    </row>
    <row r="13" spans="2:7" ht="15.75" thickBot="1" x14ac:dyDescent="0.3"/>
    <row r="14" spans="2:7" ht="15.75" thickBot="1" x14ac:dyDescent="0.3">
      <c r="F14" s="5" t="s">
        <v>5</v>
      </c>
      <c r="G14" s="6">
        <f>G12/G6</f>
        <v>3.86</v>
      </c>
    </row>
    <row r="16" spans="2:7" x14ac:dyDescent="0.25">
      <c r="B16" s="1" t="s">
        <v>13</v>
      </c>
    </row>
  </sheetData>
  <sheetProtection algorithmName="SHA-512" hashValue="IB5I+SN1Zlumiy00kfZ48WGZRmHZBSp1+2cANOaRQmeK3QgZ6ufijtNhPoDno+b98Bl/avbNjm8arhdxl4FQ4A==" saltValue="IMxV7jGywMK8Rk9xynI/Ow==" spinCount="100000" sheet="1" objects="1" scenarios="1" selectLockedCell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OFFICE4</dc:creator>
  <cp:lastModifiedBy>Adam Lloyd | Alderley Payroll</cp:lastModifiedBy>
  <dcterms:created xsi:type="dcterms:W3CDTF">2020-06-08T10:27:51Z</dcterms:created>
  <dcterms:modified xsi:type="dcterms:W3CDTF">2021-06-16T10:22:50Z</dcterms:modified>
</cp:coreProperties>
</file>